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florianbrandt\Desktop\Regulatory\Reporting_Outputs\2025_01_07_10_25_VanEck Vectors\"/>
    </mc:Choice>
  </mc:AlternateContent>
  <xr:revisionPtr revIDLastSave="0" documentId="13_ncr:1_{68FAAB21-4F24-4652-B5EA-300611869B2E}" xr6:coauthVersionLast="47" xr6:coauthVersionMax="47" xr10:uidLastSave="{00000000-0000-0000-0000-000000000000}"/>
  <bookViews>
    <workbookView xWindow="-14595" yWindow="-16320" windowWidth="29040" windowHeight="15720" xr2:uid="{00000000-000D-0000-FFFF-FFFF00000000}"/>
  </bookViews>
  <sheets>
    <sheet name="BVI-Datenblatt" sheetId="15" r:id="rId1"/>
    <sheet name="BVI-Schuldnerliste" sheetId="16" r:id="rId2"/>
  </sheets>
  <definedNames>
    <definedName name="_xlnm._FilterDatabase" localSheetId="0" hidden="1">#N/A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1" i="16" l="1"/>
  <c r="D12" i="16"/>
  <c r="D13" i="16"/>
  <c r="D14" i="16"/>
  <c r="D15" i="16"/>
  <c r="D16" i="16"/>
  <c r="D17" i="16"/>
  <c r="D18" i="16"/>
  <c r="D19" i="16"/>
  <c r="D20" i="16"/>
  <c r="E25" i="15"/>
  <c r="E26" i="15"/>
  <c r="E27" i="15"/>
  <c r="E28" i="15"/>
  <c r="E29" i="15"/>
  <c r="E30" i="15"/>
  <c r="E31" i="15"/>
  <c r="E32" i="15"/>
  <c r="E33" i="15"/>
  <c r="E34" i="15"/>
  <c r="E35" i="15"/>
  <c r="E36" i="15"/>
  <c r="E37" i="15"/>
  <c r="E39" i="15"/>
  <c r="E41" i="15"/>
  <c r="E43" i="15"/>
  <c r="E45" i="15"/>
  <c r="E47" i="15"/>
  <c r="E48" i="15"/>
  <c r="E49" i="15"/>
  <c r="E50" i="15"/>
  <c r="E51" i="15"/>
  <c r="E52" i="15"/>
  <c r="E53" i="15"/>
  <c r="E54" i="15"/>
  <c r="D55" i="15"/>
  <c r="D56" i="15"/>
  <c r="E56" i="1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Felix Ertl</author>
  </authors>
  <commentList>
    <comment ref="D1" authorId="0" shapeId="0" xr:uid="{691656F5-3AF3-4AE1-B577-07DE8BE4A09C}">
      <text>
        <r>
          <rPr>
            <sz val="9"/>
            <color indexed="81"/>
            <rFont val="Segoe UI"/>
            <family val="2"/>
          </rPr>
          <t xml:space="preserve">Zur besseren CSV-Verarbeitung wird das Wort Prozent ausgeschrieben. 
</t>
        </r>
      </text>
    </comment>
    <comment ref="C4" authorId="0" shapeId="0" xr:uid="{9ED48ED2-718F-4C2C-9A4A-15A71CA7D205}">
      <text>
        <r>
          <rPr>
            <sz val="9"/>
            <color indexed="81"/>
            <rFont val="Segoe UI"/>
            <family val="2"/>
          </rPr>
          <t xml:space="preserve">Format Zahl anstatt Text
</t>
        </r>
      </text>
    </comment>
    <comment ref="C5" authorId="0" shapeId="0" xr:uid="{D9E9469E-C7A3-412A-AB96-329B5659A609}">
      <text>
        <r>
          <rPr>
            <sz val="9"/>
            <color indexed="81"/>
            <rFont val="Segoe UI"/>
            <family val="2"/>
          </rPr>
          <t xml:space="preserve">Format Zahl anstatt Text
</t>
        </r>
      </text>
    </comment>
    <comment ref="C9" authorId="0" shapeId="0" xr:uid="{DE5A62C7-727B-4BBA-8C0B-BE34FE3C2FD9}">
      <text>
        <r>
          <rPr>
            <sz val="9"/>
            <color indexed="81"/>
            <rFont val="Segoe UI"/>
            <family val="2"/>
          </rPr>
          <t xml:space="preserve">
Inländisches Investmentvermögen=1
EU-Investmentvermögen=2</t>
        </r>
      </text>
    </comment>
    <comment ref="C10" authorId="0" shapeId="0" xr:uid="{36C469CC-6DE4-41A0-8226-2E0E24A5E5D7}">
      <text>
        <r>
          <rPr>
            <sz val="9"/>
            <color indexed="81"/>
            <rFont val="Segoe UI"/>
            <family val="2"/>
          </rPr>
          <t xml:space="preserve">OGAW=1
AIF (Spezialfonds etc)=2
</t>
        </r>
      </text>
    </comment>
    <comment ref="C11" authorId="0" shapeId="0" xr:uid="{09D0E040-0935-4DDE-A15E-4BD66881514A}">
      <text>
        <r>
          <rPr>
            <sz val="9"/>
            <color indexed="81"/>
            <rFont val="Segoe UI"/>
            <family val="2"/>
          </rPr>
          <t xml:space="preserve">1=ja
0=nein
</t>
        </r>
      </text>
    </comment>
    <comment ref="C19" authorId="0" shapeId="0" xr:uid="{D27DEA92-A2E6-4E22-9514-DE0A1F623A66}">
      <text>
        <r>
          <rPr>
            <sz val="9"/>
            <color indexed="81"/>
            <rFont val="Segoe UI"/>
            <family val="2"/>
          </rPr>
          <t xml:space="preserve">
1=ja
0=nein</t>
        </r>
      </text>
    </comment>
    <comment ref="E25" authorId="0" shapeId="0" xr:uid="{176F6CFB-6A55-4DB6-8E5E-E027583610FB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26" authorId="0" shapeId="0" xr:uid="{B0C7D976-EBF7-4514-928E-3E252C80BB72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27" authorId="0" shapeId="0" xr:uid="{14C9C18E-9B39-49C3-B496-F25D8DCACE45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28" authorId="0" shapeId="0" xr:uid="{F950B5BD-5024-4105-94DF-7F5BAD7A0458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29" authorId="0" shapeId="0" xr:uid="{A1164509-217A-4508-AFCB-EBBB413E5E43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30" authorId="0" shapeId="0" xr:uid="{BBE18040-4457-4F37-B7B2-08F183ED5331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31" authorId="0" shapeId="0" xr:uid="{A7B1DC98-3149-48ED-9B81-881B096431C6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32" authorId="0" shapeId="0" xr:uid="{20AF241E-C6D2-4E43-83BA-9237D1D90C37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33" authorId="0" shapeId="0" xr:uid="{D53F409F-1D3B-4E61-9BB9-4E6FC35534D6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34" authorId="0" shapeId="0" xr:uid="{F92ED7EF-851A-482D-9920-10A196AE73B3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35" authorId="0" shapeId="0" xr:uid="{B15115DF-E2E6-45B3-98F2-C575498B7476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36" authorId="0" shapeId="0" xr:uid="{F8506F63-7B3B-42AF-A528-1387D0C8B673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37" authorId="0" shapeId="0" xr:uid="{1BC8CFBE-7736-431B-A268-DFFB810B0065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39" authorId="0" shapeId="0" xr:uid="{13D6C679-F98A-452B-B36C-FCCC3C329D0E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41" authorId="0" shapeId="0" xr:uid="{3EC996B1-C4BE-4205-B4BF-740520D42164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43" authorId="0" shapeId="0" xr:uid="{0A50A814-BDE8-49BA-9B9F-F0291AF750B6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45" authorId="0" shapeId="0" xr:uid="{C6EA6E5D-AAAC-4BEF-8339-7249F0193141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47" authorId="0" shapeId="0" xr:uid="{90101BAE-37AE-409A-888F-E2ED37984C70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48" authorId="0" shapeId="0" xr:uid="{107ED081-CB15-45A2-ADE1-8BF2C8158BD3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49" authorId="0" shapeId="0" xr:uid="{7D18D895-3875-4D3C-A22B-B6C505C3BD86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50" authorId="0" shapeId="0" xr:uid="{0B0E6A9C-3297-417A-ACC7-F7BECE5ED18E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51" authorId="0" shapeId="0" xr:uid="{7C65BE56-5DD9-4291-A808-4B54E6E97072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52" authorId="0" shapeId="0" xr:uid="{AAC947B4-D1B2-42EC-87F6-FE44FA76F4A1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53" authorId="0" shapeId="0" xr:uid="{067A116F-7446-4518-B970-2F3E2DAD08B0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54" authorId="0" shapeId="0" xr:uid="{C66159FF-BE95-41D6-A6F0-7A15F98FE6FC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55" authorId="0" shapeId="0" xr:uid="{EDFC9247-B651-433D-BE01-5065AD83A59B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55" authorId="0" shapeId="0" xr:uid="{56E472A2-C571-4E85-A35F-944E6DA93026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56" authorId="0" shapeId="0" xr:uid="{8B6EE605-5C7C-4E1A-B3F1-573F7AA68313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Felix Ertl</author>
    <author>Grommes, Isabell</author>
  </authors>
  <commentList>
    <comment ref="C4" authorId="0" shapeId="0" xr:uid="{137ACCB7-1AEE-465A-9522-59E8ED53CD95}">
      <text>
        <r>
          <rPr>
            <sz val="9"/>
            <color indexed="81"/>
            <rFont val="Segoe UI"/>
            <family val="2"/>
          </rPr>
          <t>Format Zahl anstatt Text</t>
        </r>
      </text>
    </comment>
    <comment ref="C5" authorId="0" shapeId="0" xr:uid="{9AC6B4A1-C8F6-4F26-B9BF-F4B7309B5987}">
      <text>
        <r>
          <rPr>
            <sz val="9"/>
            <color indexed="81"/>
            <rFont val="Segoe UI"/>
            <family val="2"/>
          </rPr>
          <t>Format Zahl anstatt Text</t>
        </r>
      </text>
    </comment>
    <comment ref="D11" authorId="1" shapeId="0" xr:uid="{CF1703C9-1444-4430-962D-0613F6F54B6C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12" authorId="1" shapeId="0" xr:uid="{200E71FA-8B36-4672-B0E8-28A343A160FB}">
      <text>
        <r>
          <rPr>
            <sz val="9"/>
            <color indexed="81"/>
            <rFont val="Segoe UI"/>
            <family val="2"/>
          </rPr>
          <t xml:space="preserve">Formel hinterlegt. </t>
        </r>
      </text>
    </comment>
    <comment ref="D13" authorId="1" shapeId="0" xr:uid="{330580C7-F36D-404B-AB77-540ACA486382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14" authorId="1" shapeId="0" xr:uid="{A4FB69C8-EA49-4B92-84B2-D869847FA1D2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15" authorId="1" shapeId="0" xr:uid="{7DE0E849-9E42-43FA-A2A1-DC91B71E4374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16" authorId="1" shapeId="0" xr:uid="{46A46394-D6CD-4925-9EB7-32D9A73CC843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17" authorId="1" shapeId="0" xr:uid="{1E1DF983-09AB-468F-BAD4-1636810AF69D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18" authorId="1" shapeId="0" xr:uid="{4D79F9CD-305E-413F-9050-23DF4C8518B5}">
      <text>
        <r>
          <rPr>
            <sz val="9"/>
            <color indexed="81"/>
            <rFont val="Segoe UI"/>
            <family val="2"/>
          </rPr>
          <t>Formel hinterlegt</t>
        </r>
        <r>
          <rPr>
            <b/>
            <sz val="9"/>
            <color indexed="81"/>
            <rFont val="Segoe UI"/>
            <family val="2"/>
          </rPr>
          <t>.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D19" authorId="1" shapeId="0" xr:uid="{619863D5-30AA-41CD-ACAE-3E675E6CBB1F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20" authorId="1" shapeId="0" xr:uid="{6377FCB3-953A-4CCC-9FDD-F7D387C91E63}">
      <text>
        <r>
          <rPr>
            <sz val="9"/>
            <color indexed="81"/>
            <rFont val="Segoe UI"/>
            <family val="2"/>
          </rPr>
          <t>Formel hinterlegt.</t>
        </r>
        <r>
          <rPr>
            <b/>
            <sz val="9"/>
            <color indexed="81"/>
            <rFont val="Segoe UI"/>
            <family val="2"/>
          </rPr>
          <t xml:space="preserve"> </t>
        </r>
        <r>
          <rPr>
            <sz val="9"/>
            <color indexed="81"/>
            <rFont val="Segoe UI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<sst xmlns="http://schemas.openxmlformats.org/spreadsheetml/2006/main" count="146" uniqueCount="126">
  <si>
    <t>Anzahl der Anteile</t>
  </si>
  <si>
    <t>Buchwert eines Anteils</t>
  </si>
  <si>
    <t>Berichtsstichtag</t>
  </si>
  <si>
    <t>Nr. der AnlV</t>
  </si>
  <si>
    <t>Rückgabefrist der Fondsanteile</t>
  </si>
  <si>
    <t>Index / Benchmark I</t>
  </si>
  <si>
    <t>Anteil an Immobilien</t>
  </si>
  <si>
    <t>Anteil an REITs</t>
  </si>
  <si>
    <t>27*</t>
  </si>
  <si>
    <t>28*</t>
  </si>
  <si>
    <t>32*</t>
  </si>
  <si>
    <t>33*</t>
  </si>
  <si>
    <t>34*</t>
  </si>
  <si>
    <t>35*</t>
  </si>
  <si>
    <t>36*</t>
  </si>
  <si>
    <t>37*</t>
  </si>
  <si>
    <t>Summe der Anteile</t>
  </si>
  <si>
    <t>Anteil der Fremdwährung (Zeitwert)</t>
  </si>
  <si>
    <t>a</t>
  </si>
  <si>
    <t>b</t>
  </si>
  <si>
    <t>c</t>
  </si>
  <si>
    <t>d</t>
  </si>
  <si>
    <t>e</t>
  </si>
  <si>
    <t>Name der Verwaltungsgesellschaft</t>
  </si>
  <si>
    <t>Sitz der Verwaltungsgesellschaft</t>
  </si>
  <si>
    <t>Inländisches Investmentvermögen oder EU-Investmentvermögen</t>
  </si>
  <si>
    <t>OGAW oder Spezialfonds</t>
  </si>
  <si>
    <t>Wenn „Ja“ Erwerbsdatum</t>
  </si>
  <si>
    <t>Bestand des Vorjahres</t>
  </si>
  <si>
    <t>Aktueller Bestand</t>
  </si>
  <si>
    <t>39*</t>
  </si>
  <si>
    <t>41*</t>
  </si>
  <si>
    <t>42*</t>
  </si>
  <si>
    <t>43*</t>
  </si>
  <si>
    <t>Index / Benchmark II, ggf. andere Maßgabe</t>
  </si>
  <si>
    <t xml:space="preserve">01_Zeile </t>
  </si>
  <si>
    <t>02_Bezeichnung</t>
  </si>
  <si>
    <t xml:space="preserve">03_Textangabe </t>
  </si>
  <si>
    <t>05_Zeitwert</t>
  </si>
  <si>
    <t>Anteil an notierten Aktien, Genüssen u. Nachrang-Forderungen (Nr. 9 Bst. b, 12)</t>
  </si>
  <si>
    <t>Anteil an nicht notierten Aktien, Genüssen u. Nachrang-Forderungen, Beteiligungen (Nr. 9 Bst. a, 13 Bst. a)</t>
  </si>
  <si>
    <t>Anteil an sog geschlossenen Private-Equity-Fonds (Nr. 13 Bst. b)</t>
  </si>
  <si>
    <t>Anteil an Immobilienfonds (Nr. 14 Bst. c)</t>
  </si>
  <si>
    <t>Anteil der Schuldverschreibungen nach Nr. 6, 7 Bst. a, b, c und 8</t>
  </si>
  <si>
    <t>Anteil der (Schuldschein-)Darlehen nach Nr. 3, 4 Bst. a und
Forderungen nach Nr. 1 und Nr. 11</t>
  </si>
  <si>
    <t>Anteil der anderen Unternehmensdarlehen nach Nr. 4 Bst. c</t>
  </si>
  <si>
    <t>Anteil an Anlagen bei Kreditinstituten nach Nr. 18</t>
  </si>
  <si>
    <t>Anteil an ABS, CLN u.ä. nach Nr. 10</t>
  </si>
  <si>
    <t>Anteil der verbleibenden, nicht in Zeile 20–26, 29-31 oder 38
zuzuordnenden Vermögenswerte = Restwert</t>
  </si>
  <si>
    <t>Anteil an nicht transparenten Fonds</t>
  </si>
  <si>
    <t>45a</t>
  </si>
  <si>
    <t>Anteilswert</t>
  </si>
  <si>
    <t>Marktrisikopotential</t>
  </si>
  <si>
    <t>Börsennotierung? Ja / Nein</t>
  </si>
  <si>
    <t>Ist die Anlage transparent? Ja / Nein</t>
  </si>
  <si>
    <t>0a</t>
  </si>
  <si>
    <t>Ersterwerb? Ja / Nein</t>
  </si>
  <si>
    <t>19a</t>
  </si>
  <si>
    <t xml:space="preserve">19b </t>
  </si>
  <si>
    <t>Währung des Fonds/der Anteilscheinklasse</t>
  </si>
  <si>
    <t>04_prozent vom Wert der Anteilsklasse</t>
  </si>
  <si>
    <t>04_Zeitwert</t>
  </si>
  <si>
    <t>05_LEI des Ausstellers (Schuldners)</t>
  </si>
  <si>
    <t>06_WM-Nummer des Ausstellers (Schuldners)</t>
  </si>
  <si>
    <t>07_sonstiger Identifier des Ausstellers (Schuldners)</t>
  </si>
  <si>
    <t>f</t>
  </si>
  <si>
    <t>g</t>
  </si>
  <si>
    <t>h</t>
  </si>
  <si>
    <t>i</t>
  </si>
  <si>
    <t xml:space="preserve">Währung </t>
  </si>
  <si>
    <t>Name des Fonds/der Anteilsklasse</t>
  </si>
  <si>
    <t>Identifier (ISIN)</t>
  </si>
  <si>
    <t>02_Bezeichnung/Name des Ausstellers (Schuldners) mit Ausnahme derjenigen i.S.v. § 2 Abs. 1 Nr. 15-17 AnIV</t>
  </si>
  <si>
    <t>08_Summe je Aussteller (prozent vom Wert des Fonds/Anteilsklasse)</t>
  </si>
  <si>
    <t>09_öffentliche Aussteller (Schuldner) [max. 30 Prozent des Sicherungsvermögens] nach § 2 Abs. 1 Nr. 3 Bst. a, b und d AnlV: 
a: der Bundesrepublik Deutschland, ihren Ländern, Gemeinden und Gemeindeverbänden
b: einem anderen Staat des EWR oder einem Vollmitgliedstaat der OECD
d: einer internationalen Organisation, der auch der Bundesrepublik Deutschland als Vollmitglied angehört  
(prozent vom Wert des Fonds/Anteilsklasse)</t>
  </si>
  <si>
    <t>10a_andere Aussteller (Schuldner) [max. 1 Prozent des Sicherungsvermögens] nach § 4 Abs. 4 AnlV:
Anlagen nach § 2 Abs. 1 Nr. 9, 12 und 13 AnlV (Nachränge und Genussrechte, Aktien und Beteiligungen), sowie Anteile und Aktien an geschlossenen Investmentvermögen (§ 2. Abs. 1 Nr. 13 (b) und Nr. 17 AnIV)  
(prozent vom Wert des Fonds/der Anteilsklasse)</t>
  </si>
  <si>
    <r>
      <t>10b_andere Aussteller (Schuldner) [max. 5 Prozent des Sicherungsvermögens] nach § 4 Abs. 1 AnlV: 
alle anderen Anlagen bei diesem Schuldner 
(prozent vom Wert des</t>
    </r>
    <r>
      <rPr>
        <b/>
        <sz val="10"/>
        <color rgb="FFFF0000"/>
        <rFont val="Arial"/>
        <family val="2"/>
      </rPr>
      <t xml:space="preserve"> </t>
    </r>
    <r>
      <rPr>
        <b/>
        <sz val="10"/>
        <rFont val="Arial"/>
        <family val="2"/>
      </rPr>
      <t>Fonds/Anteilsklasse)</t>
    </r>
  </si>
  <si>
    <t>10c_andere Aussteller (Schuldner) [max. 15 Prozent des Sicherungsvermögens] nach § 4 Abs. 2 Satz 2 AnlV:
a: Schuldverschreibungen mit besonderer Deckungsmasse ein und desselben Kreditinstituts mit Sitz in EWR/OECD
b: Anlagen bei ein und demselben Kreditinstitut nach § 2 Abs. 1 Nr. 18 Bst. b AnlV, wenn und soweit diese Anlagen durch eine umfassende Institutsicherung oder ein Einlagensicherungssystem tatsächlich abgesichert sind
c: Anlagen bei ein und demselben öffentlich-rechtlichen Kreditinstitut nach § 2 Abs. 1 Nr. 18 Bst. c AnlV
d: Anlagen bei ein und der selben multilateralen Entwicklungsbank nach § 2 Abs. 1 Nr. 18 Bst. d AnlV 
(prozent vom Wert des Fonds/Anteilsklasse)</t>
  </si>
  <si>
    <t>45b</t>
  </si>
  <si>
    <t>davon: Anteil der Schuldverschreibungen nach Nr. 7 Bst. c</t>
  </si>
  <si>
    <t>davon: Anteil der Schuldverschreibungen nach Nr. 8</t>
  </si>
  <si>
    <t>Bonität der Anlagen: Investment-Grade I (AAA bis A-)</t>
  </si>
  <si>
    <t>Bonität der Anlagen: Investment-Grade II (BBB+ bis BBB-)</t>
  </si>
  <si>
    <t>Bonität der Anlagen: Speculative-Grade (BB+ bis B-)</t>
  </si>
  <si>
    <t>Bonität der Anlagen: Default Risk / Default (CCC bis D)</t>
  </si>
  <si>
    <t>Bonität der Anlagen: Ohne Bonitätseinschätzung</t>
  </si>
  <si>
    <t>davon: Anteil bail-in-fähiger Schuldtitel</t>
  </si>
  <si>
    <t>davon: Anteil an ABS, CLN u.ä. unterhalb Investment-Grade</t>
  </si>
  <si>
    <t>davon: Anteil an offenen Zielfonds, die die Anforderungen nach Nr. 17 erfüllen</t>
  </si>
  <si>
    <t>davon: Anteil an Hedgefonds- oder an Rohstoffrisiken gebundene Anlagen</t>
  </si>
  <si>
    <t>davon: Derivate</t>
  </si>
  <si>
    <t>Übersteigendes Marktrisikopotential 
= Zeile 10 abzüglich 100%</t>
  </si>
  <si>
    <t>davon bezogen auf Schuldverschreibungen gem. Zeile 26</t>
  </si>
  <si>
    <t>36a*</t>
  </si>
  <si>
    <t>35a*</t>
  </si>
  <si>
    <t>34a*</t>
  </si>
  <si>
    <t>33a*</t>
  </si>
  <si>
    <t>32a*</t>
  </si>
  <si>
    <t>31.12.2024</t>
  </si>
  <si>
    <t>VanEck Rare Earth and Strategic Metals UCITS ETF</t>
  </si>
  <si>
    <t>IE0002PG6CA6</t>
  </si>
  <si>
    <t>VanEck UCITS ETFs plc</t>
  </si>
  <si>
    <t>Dublin, Ireland</t>
  </si>
  <si>
    <t>banktäglich</t>
  </si>
  <si>
    <t>MVIS® Global Rare Earth/Strategic Metals Index</t>
  </si>
  <si>
    <t>15</t>
  </si>
  <si>
    <t>USD</t>
  </si>
  <si>
    <t>Arcadium Lithium PLC</t>
  </si>
  <si>
    <t>5299008YH4W6QL5DPN51</t>
  </si>
  <si>
    <t>Albemarle Corp.</t>
  </si>
  <si>
    <t>HDBLS2Q6GV1LSKQPBS54</t>
  </si>
  <si>
    <t>Soc.Quimica y Min.de Chile SA</t>
  </si>
  <si>
    <t>TJ88LXZZW5PWIN93ZC81</t>
  </si>
  <si>
    <t>China Northn Rare Earth(Grp)H.</t>
  </si>
  <si>
    <t>300300CY5TYMU38UDM49</t>
  </si>
  <si>
    <t>Lynas Rare Earths Ltd.</t>
  </si>
  <si>
    <t>529900SGT9M1FJPXXI35</t>
  </si>
  <si>
    <t>Pilbara Minerals Ltd.</t>
  </si>
  <si>
    <t>5299000VV1CZVF5K9C16</t>
  </si>
  <si>
    <t>MP Materials Corp.</t>
  </si>
  <si>
    <t>89450063PHPS61USMT84</t>
  </si>
  <si>
    <t>Jinduicheng Molybdenum Co.Ltd.</t>
  </si>
  <si>
    <t>Xiamen Tungsten Co. Ltd.</t>
  </si>
  <si>
    <t>300300SEC2FOC4PL5N49</t>
  </si>
  <si>
    <t>Ganfeng Lithium Group Co. Ltd.</t>
  </si>
  <si>
    <t>3003006BE6UOHWEOOR42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</si>
</sst>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0;[Red]0.000000"/>
  </numFmts>
  <fonts count="7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i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3">
    <xf numFmtId="0" fontId="0" fillId="0" borderId="0" xfId="0"/>
    <xf numFmtId="0" fontId="1" fillId="2" borderId="1" xfId="1" applyFont="1" applyFill="1" applyBorder="1" applyAlignment="1">
      <alignment horizontal="center" vertical="center" wrapText="1"/>
    </xf>
    <xf numFmtId="2" fontId="1" fillId="2" borderId="1" xfId="1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0" fillId="4" borderId="1" xfId="0" applyFill="1" applyBorder="1"/>
    <xf numFmtId="0" fontId="2" fillId="2" borderId="1" xfId="0" applyFont="1" applyFill="1" applyBorder="1"/>
    <xf numFmtId="0" fontId="2" fillId="2" borderId="1" xfId="0" applyFont="1" applyFill="1" applyBorder="1" applyAlignment="1">
      <alignment wrapText="1"/>
    </xf>
    <xf numFmtId="2" fontId="0" fillId="4" borderId="1" xfId="0" applyNumberFormat="1" applyFill="1" applyBorder="1"/>
    <xf numFmtId="0" fontId="2" fillId="2" borderId="2" xfId="0" applyFont="1" applyFill="1" applyBorder="1"/>
    <xf numFmtId="0" fontId="0" fillId="0" borderId="1" xfId="0" applyBorder="1"/>
    <xf numFmtId="0" fontId="1" fillId="2" borderId="2" xfId="1" applyFont="1" applyFill="1" applyBorder="1" applyAlignment="1">
      <alignment horizontal="center" vertical="center" wrapText="1"/>
    </xf>
    <xf numFmtId="49" fontId="2" fillId="3" borderId="1" xfId="0" applyNumberFormat="1" applyFont="1" applyFill="1" applyBorder="1"/>
    <xf numFmtId="2" fontId="2" fillId="4" borderId="1" xfId="0" applyNumberFormat="1" applyFont="1" applyFill="1" applyBorder="1"/>
    <xf numFmtId="0" fontId="2" fillId="4" borderId="1" xfId="0" applyFont="1" applyFill="1" applyBorder="1"/>
    <xf numFmtId="49" fontId="2" fillId="5" borderId="1" xfId="0" applyNumberFormat="1" applyFont="1" applyFill="1" applyBorder="1"/>
    <xf numFmtId="49" fontId="2" fillId="4" borderId="1" xfId="0" applyNumberFormat="1" applyFont="1" applyFill="1" applyBorder="1"/>
    <xf numFmtId="2" fontId="2" fillId="5" borderId="1" xfId="0" applyNumberFormat="1" applyFont="1" applyFill="1" applyBorder="1"/>
    <xf numFmtId="1" fontId="2" fillId="4" borderId="2" xfId="0" applyNumberFormat="1" applyFont="1" applyFill="1" applyBorder="1" applyAlignment="1">
      <alignment horizontal="center" vertical="top" wrapText="1"/>
    </xf>
    <xf numFmtId="1" fontId="2" fillId="4" borderId="1" xfId="0" applyNumberFormat="1" applyFont="1" applyFill="1" applyBorder="1" applyAlignment="1">
      <alignment horizontal="center" vertical="top" wrapText="1"/>
    </xf>
    <xf numFmtId="4" fontId="2" fillId="0" borderId="1" xfId="0" applyNumberFormat="1" applyFont="1" applyBorder="1"/>
    <xf numFmtId="49" fontId="2" fillId="0" borderId="1" xfId="0" applyNumberFormat="1" applyFont="1" applyBorder="1"/>
    <xf numFmtId="4" fontId="2" fillId="4" borderId="1" xfId="0" applyNumberFormat="1" applyFont="1" applyFill="1" applyBorder="1"/>
    <xf numFmtId="2" fontId="2" fillId="3" borderId="1" xfId="0" applyNumberFormat="1" applyFont="1" applyFill="1" applyBorder="1"/>
    <xf numFmtId="2" fontId="2" fillId="2" borderId="1" xfId="1" applyNumberFormat="1" applyFill="1" applyBorder="1" applyAlignment="1">
      <alignment horizontal="right"/>
    </xf>
    <xf numFmtId="2" fontId="2" fillId="2" borderId="2" xfId="1" applyNumberFormat="1" applyFill="1" applyBorder="1" applyAlignment="1">
      <alignment horizontal="right"/>
    </xf>
    <xf numFmtId="2" fontId="2" fillId="0" borderId="1" xfId="0" applyNumberFormat="1" applyFont="1" applyBorder="1"/>
    <xf numFmtId="164" fontId="2" fillId="5" borderId="1" xfId="0" applyNumberFormat="1" applyFont="1" applyFill="1" applyBorder="1"/>
    <xf numFmtId="14" fontId="2" fillId="3" borderId="1" xfId="0" applyNumberFormat="1" applyFont="1" applyFill="1" applyBorder="1"/>
    <xf numFmtId="0" fontId="2" fillId="3" borderId="1" xfId="1" applyFill="1" applyBorder="1"/>
    <xf numFmtId="0" fontId="2" fillId="4" borderId="1" xfId="1" applyFill="1" applyBorder="1"/>
    <xf numFmtId="0" fontId="6" fillId="2" borderId="1" xfId="0" applyFont="1" applyFill="1" applyBorder="1"/>
    <xf numFmtId="0" fontId="2" fillId="0" borderId="0" xfId="0" applyFont="1"/>
    <xf numFmtId="0" fontId="2" fillId="0" borderId="1" xfId="0" applyFont="1" applyBorder="1" applyAlignment="1"/>
  </cellXfs>
  <cellStyles count="2">
    <cellStyle name="Standard" xfId="0" builtinId="0"/>
    <cellStyle name="Standard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604C56-C6E7-4303-BAD9-056EFB7F78CE}">
  <sheetPr>
    <pageSetUpPr fitToPage="1"/>
  </sheetPr>
  <dimension ref="A1:E56"/>
  <sheetViews>
    <sheetView tabSelected="1" zoomScaleNormal="100" workbookViewId="0"/>
  </sheetViews>
  <sheetFormatPr baseColWidth="10" defaultColWidth="11.44140625" defaultRowHeight="13.2" x14ac:dyDescent="0.25"/>
  <cols>
    <col min="1" max="1" width="6.6640625" style="31" customWidth="1"/>
    <col min="2" max="2" width="55.33203125" style="31" customWidth="1"/>
    <col min="3" max="3" width="29" customWidth="1"/>
    <col min="4" max="4" width="24" customWidth="1"/>
    <col min="5" max="5" width="25.6640625" customWidth="1"/>
  </cols>
  <sheetData>
    <row r="1" spans="1:5" ht="26.4" x14ac:dyDescent="0.25">
      <c r="A1" s="3" t="s">
        <v>35</v>
      </c>
      <c r="B1" s="10" t="s">
        <v>36</v>
      </c>
      <c r="C1" s="1" t="s">
        <v>37</v>
      </c>
      <c r="D1" s="2" t="s">
        <v>60</v>
      </c>
      <c r="E1" s="1" t="s">
        <v>38</v>
      </c>
    </row>
    <row r="2" spans="1:5" x14ac:dyDescent="0.25">
      <c r="A2" s="17">
        <v>0</v>
      </c>
      <c r="B2" s="8" t="s">
        <v>2</v>
      </c>
      <c r="C2" s="27" t="s">
        <v>98</v>
      </c>
      <c r="D2" s="12"/>
      <c r="E2" s="13"/>
    </row>
    <row r="3" spans="1:5" x14ac:dyDescent="0.25">
      <c r="A3" s="17" t="s">
        <v>55</v>
      </c>
      <c r="B3" s="8" t="s">
        <v>70</v>
      </c>
      <c r="C3" s="11" t="s">
        <v>99</v>
      </c>
      <c r="D3" s="12"/>
      <c r="E3" s="13"/>
    </row>
    <row r="4" spans="1:5" x14ac:dyDescent="0.25">
      <c r="A4" s="17">
        <v>1</v>
      </c>
      <c r="B4" s="8" t="s">
        <v>0</v>
      </c>
      <c r="C4" s="26"/>
      <c r="D4" s="12"/>
      <c r="E4" s="13"/>
    </row>
    <row r="5" spans="1:5" x14ac:dyDescent="0.25">
      <c r="A5" s="18">
        <v>2</v>
      </c>
      <c r="B5" s="5" t="s">
        <v>1</v>
      </c>
      <c r="C5" s="16"/>
      <c r="D5" s="12"/>
      <c r="E5" s="13"/>
    </row>
    <row r="6" spans="1:5" x14ac:dyDescent="0.25">
      <c r="A6" s="18">
        <v>3</v>
      </c>
      <c r="B6" s="5" t="s">
        <v>71</v>
      </c>
      <c r="C6" s="11" t="s">
        <v>100</v>
      </c>
      <c r="D6" s="12"/>
      <c r="E6" s="13"/>
    </row>
    <row r="7" spans="1:5" x14ac:dyDescent="0.25">
      <c r="A7" s="18">
        <v>4</v>
      </c>
      <c r="B7" s="5" t="s">
        <v>23</v>
      </c>
      <c r="C7" s="11" t="s">
        <v>101</v>
      </c>
      <c r="D7" s="12"/>
      <c r="E7" s="13"/>
    </row>
    <row r="8" spans="1:5" x14ac:dyDescent="0.25">
      <c r="A8" s="18">
        <v>5</v>
      </c>
      <c r="B8" s="5" t="s">
        <v>24</v>
      </c>
      <c r="C8" s="11" t="s">
        <v>102</v>
      </c>
      <c r="D8" s="12"/>
      <c r="E8" s="13"/>
    </row>
    <row r="9" spans="1:5" x14ac:dyDescent="0.25">
      <c r="A9" s="18">
        <v>6</v>
      </c>
      <c r="B9" s="5" t="s">
        <v>25</v>
      </c>
      <c r="C9" s="11">
        <v>2</v>
      </c>
      <c r="D9" s="12"/>
      <c r="E9" s="13"/>
    </row>
    <row r="10" spans="1:5" x14ac:dyDescent="0.25">
      <c r="A10" s="18">
        <v>7</v>
      </c>
      <c r="B10" s="5" t="s">
        <v>26</v>
      </c>
      <c r="C10" s="11">
        <v>1</v>
      </c>
      <c r="D10" s="12"/>
      <c r="E10" s="13"/>
    </row>
    <row r="11" spans="1:5" x14ac:dyDescent="0.25">
      <c r="A11" s="18">
        <v>8</v>
      </c>
      <c r="B11" s="5" t="s">
        <v>53</v>
      </c>
      <c r="C11" s="11">
        <v>1</v>
      </c>
      <c r="D11" s="12"/>
      <c r="E11" s="13"/>
    </row>
    <row r="12" spans="1:5" x14ac:dyDescent="0.25">
      <c r="A12" s="18">
        <v>9</v>
      </c>
      <c r="B12" s="5" t="s">
        <v>4</v>
      </c>
      <c r="C12" s="11" t="s">
        <v>103</v>
      </c>
      <c r="D12" s="12"/>
      <c r="E12" s="13"/>
    </row>
    <row r="13" spans="1:5" x14ac:dyDescent="0.25">
      <c r="A13" s="18">
        <v>10</v>
      </c>
      <c r="B13" s="5" t="s">
        <v>52</v>
      </c>
      <c r="C13" s="15"/>
      <c r="D13" s="25">
        <v>100</v>
      </c>
      <c r="E13" s="13"/>
    </row>
    <row r="14" spans="1:5" x14ac:dyDescent="0.25">
      <c r="A14" s="18">
        <v>11</v>
      </c>
      <c r="B14" s="5" t="s">
        <v>5</v>
      </c>
      <c r="C14" s="11" t="s">
        <v>104</v>
      </c>
      <c r="D14" s="25"/>
      <c r="E14" s="13"/>
    </row>
    <row r="15" spans="1:5" x14ac:dyDescent="0.25">
      <c r="A15" s="18">
        <v>12</v>
      </c>
      <c r="B15" s="5" t="s">
        <v>34</v>
      </c>
      <c r="C15" s="11"/>
      <c r="D15" s="25"/>
      <c r="E15" s="13"/>
    </row>
    <row r="16" spans="1:5" x14ac:dyDescent="0.25">
      <c r="A16" s="18">
        <v>13</v>
      </c>
      <c r="B16" s="5" t="s">
        <v>3</v>
      </c>
      <c r="C16" s="11" t="s">
        <v>105</v>
      </c>
      <c r="D16" s="12"/>
      <c r="E16" s="13"/>
    </row>
    <row r="17" spans="1:5" x14ac:dyDescent="0.25">
      <c r="A17" s="18">
        <v>14</v>
      </c>
      <c r="B17" s="5" t="s">
        <v>56</v>
      </c>
      <c r="C17" s="14"/>
      <c r="D17" s="12"/>
      <c r="E17" s="13"/>
    </row>
    <row r="18" spans="1:5" x14ac:dyDescent="0.25">
      <c r="A18" s="18">
        <v>15</v>
      </c>
      <c r="B18" s="5" t="s">
        <v>27</v>
      </c>
      <c r="C18" s="14"/>
      <c r="D18" s="12"/>
      <c r="E18" s="13"/>
    </row>
    <row r="19" spans="1:5" x14ac:dyDescent="0.25">
      <c r="A19" s="18">
        <v>16</v>
      </c>
      <c r="B19" s="5" t="s">
        <v>54</v>
      </c>
      <c r="C19" s="11">
        <v>1</v>
      </c>
      <c r="D19" s="12"/>
      <c r="E19" s="13"/>
    </row>
    <row r="20" spans="1:5" x14ac:dyDescent="0.25">
      <c r="A20" s="18">
        <v>17</v>
      </c>
      <c r="B20" s="5" t="s">
        <v>28</v>
      </c>
      <c r="C20" s="15"/>
      <c r="D20" s="16"/>
      <c r="E20" s="13"/>
    </row>
    <row r="21" spans="1:5" x14ac:dyDescent="0.25">
      <c r="A21" s="18">
        <v>18</v>
      </c>
      <c r="B21" s="5" t="s">
        <v>29</v>
      </c>
      <c r="C21" s="15"/>
      <c r="D21" s="16"/>
      <c r="E21" s="13"/>
    </row>
    <row r="22" spans="1:5" x14ac:dyDescent="0.25">
      <c r="A22" s="18">
        <v>19</v>
      </c>
      <c r="B22" s="5" t="s">
        <v>51</v>
      </c>
      <c r="C22" s="15"/>
      <c r="D22" s="12"/>
      <c r="E22" s="19">
        <v>7.6353</v>
      </c>
    </row>
    <row r="23" spans="1:5" x14ac:dyDescent="0.25">
      <c r="A23" s="18" t="s">
        <v>57</v>
      </c>
      <c r="B23" s="5" t="s">
        <v>59</v>
      </c>
      <c r="C23" s="11" t="s">
        <v>106</v>
      </c>
      <c r="D23" s="12"/>
      <c r="E23" s="21"/>
    </row>
    <row r="24" spans="1:5" x14ac:dyDescent="0.25">
      <c r="A24" s="18" t="s">
        <v>58</v>
      </c>
      <c r="B24" s="5" t="s">
        <v>17</v>
      </c>
      <c r="C24" s="15"/>
      <c r="D24" s="22">
        <v>9.2284341406855246E-3</v>
      </c>
      <c r="E24" s="21"/>
    </row>
    <row r="25" spans="1:5" ht="26.4" x14ac:dyDescent="0.25">
      <c r="A25" s="18">
        <v>20</v>
      </c>
      <c r="B25" s="6" t="s">
        <v>39</v>
      </c>
      <c r="C25" s="15"/>
      <c r="D25" s="25">
        <v>99.925769782523105</v>
      </c>
      <c r="E25" s="13" t="str">
        <f t="shared" ref="E25:E37" si="0">IF($C$4&gt;0,PRODUCT($C$4,$E$22,D25/100),"")</f>
        <v/>
      </c>
    </row>
    <row r="26" spans="1:5" ht="26.4" x14ac:dyDescent="0.25">
      <c r="A26" s="18">
        <v>21</v>
      </c>
      <c r="B26" s="6" t="s">
        <v>40</v>
      </c>
      <c r="C26" s="15"/>
      <c r="D26" s="25">
        <v>0</v>
      </c>
      <c r="E26" s="13" t="str">
        <f t="shared" si="0"/>
        <v/>
      </c>
    </row>
    <row r="27" spans="1:5" x14ac:dyDescent="0.25">
      <c r="A27" s="18">
        <v>22</v>
      </c>
      <c r="B27" s="5" t="s">
        <v>41</v>
      </c>
      <c r="C27" s="15"/>
      <c r="D27" s="25">
        <v>0</v>
      </c>
      <c r="E27" s="13" t="str">
        <f t="shared" si="0"/>
        <v/>
      </c>
    </row>
    <row r="28" spans="1:5" x14ac:dyDescent="0.25">
      <c r="A28" s="18">
        <v>23</v>
      </c>
      <c r="B28" s="5" t="s">
        <v>6</v>
      </c>
      <c r="C28" s="15"/>
      <c r="D28" s="25">
        <v>0</v>
      </c>
      <c r="E28" s="13" t="str">
        <f t="shared" si="0"/>
        <v/>
      </c>
    </row>
    <row r="29" spans="1:5" x14ac:dyDescent="0.25">
      <c r="A29" s="18">
        <v>24</v>
      </c>
      <c r="B29" s="5" t="s">
        <v>7</v>
      </c>
      <c r="C29" s="15"/>
      <c r="D29" s="25">
        <v>0</v>
      </c>
      <c r="E29" s="13" t="str">
        <f t="shared" si="0"/>
        <v/>
      </c>
    </row>
    <row r="30" spans="1:5" x14ac:dyDescent="0.25">
      <c r="A30" s="18">
        <v>25</v>
      </c>
      <c r="B30" s="5" t="s">
        <v>42</v>
      </c>
      <c r="C30" s="15"/>
      <c r="D30" s="25">
        <v>0</v>
      </c>
      <c r="E30" s="13" t="str">
        <f t="shared" si="0"/>
        <v/>
      </c>
    </row>
    <row r="31" spans="1:5" x14ac:dyDescent="0.25">
      <c r="A31" s="18">
        <v>26</v>
      </c>
      <c r="B31" s="5" t="s">
        <v>43</v>
      </c>
      <c r="C31" s="15"/>
      <c r="D31" s="25">
        <v>0</v>
      </c>
      <c r="E31" s="13" t="str">
        <f t="shared" si="0"/>
        <v/>
      </c>
    </row>
    <row r="32" spans="1:5" x14ac:dyDescent="0.25">
      <c r="A32" s="18" t="s">
        <v>8</v>
      </c>
      <c r="B32" s="5" t="s">
        <v>79</v>
      </c>
      <c r="C32" s="15"/>
      <c r="D32" s="25">
        <v>0</v>
      </c>
      <c r="E32" s="13" t="str">
        <f t="shared" si="0"/>
        <v/>
      </c>
    </row>
    <row r="33" spans="1:5" x14ac:dyDescent="0.25">
      <c r="A33" s="18" t="s">
        <v>9</v>
      </c>
      <c r="B33" s="5" t="s">
        <v>80</v>
      </c>
      <c r="C33" s="15"/>
      <c r="D33" s="25">
        <v>0</v>
      </c>
      <c r="E33" s="13" t="str">
        <f t="shared" si="0"/>
        <v/>
      </c>
    </row>
    <row r="34" spans="1:5" ht="26.4" x14ac:dyDescent="0.25">
      <c r="A34" s="18">
        <v>29</v>
      </c>
      <c r="B34" s="6" t="s">
        <v>44</v>
      </c>
      <c r="C34" s="15"/>
      <c r="D34" s="25">
        <v>0</v>
      </c>
      <c r="E34" s="13" t="str">
        <f t="shared" si="0"/>
        <v/>
      </c>
    </row>
    <row r="35" spans="1:5" x14ac:dyDescent="0.25">
      <c r="A35" s="18">
        <v>30</v>
      </c>
      <c r="B35" s="5" t="s">
        <v>45</v>
      </c>
      <c r="C35" s="15"/>
      <c r="D35" s="25">
        <v>0</v>
      </c>
      <c r="E35" s="13" t="str">
        <f t="shared" si="0"/>
        <v/>
      </c>
    </row>
    <row r="36" spans="1:5" x14ac:dyDescent="0.25">
      <c r="A36" s="18">
        <v>31</v>
      </c>
      <c r="B36" s="5" t="s">
        <v>46</v>
      </c>
      <c r="C36" s="15"/>
      <c r="D36" s="25">
        <v>0</v>
      </c>
      <c r="E36" s="13" t="str">
        <f t="shared" si="0"/>
        <v/>
      </c>
    </row>
    <row r="37" spans="1:5" x14ac:dyDescent="0.25">
      <c r="A37" s="18" t="s">
        <v>10</v>
      </c>
      <c r="B37" s="5" t="s">
        <v>81</v>
      </c>
      <c r="C37" s="15"/>
      <c r="D37" s="25">
        <v>0</v>
      </c>
      <c r="E37" s="13" t="str">
        <f t="shared" si="0"/>
        <v/>
      </c>
    </row>
    <row r="38" spans="1:5" x14ac:dyDescent="0.25">
      <c r="A38" s="18" t="s">
        <v>97</v>
      </c>
      <c r="B38" s="30" t="s">
        <v>92</v>
      </c>
      <c r="C38" s="15"/>
      <c r="D38" s="25">
        <v>0</v>
      </c>
      <c r="E38" s="13"/>
    </row>
    <row r="39" spans="1:5" x14ac:dyDescent="0.25">
      <c r="A39" s="18" t="s">
        <v>11</v>
      </c>
      <c r="B39" s="5" t="s">
        <v>82</v>
      </c>
      <c r="C39" s="15"/>
      <c r="D39" s="25">
        <v>0</v>
      </c>
      <c r="E39" s="13" t="str">
        <f>IF($C$4&gt;0,PRODUCT($C$4,$E$22,D39/100),"")</f>
        <v/>
      </c>
    </row>
    <row r="40" spans="1:5" x14ac:dyDescent="0.25">
      <c r="A40" s="18" t="s">
        <v>96</v>
      </c>
      <c r="B40" s="30" t="s">
        <v>92</v>
      </c>
      <c r="C40" s="15"/>
      <c r="D40" s="25">
        <v>0</v>
      </c>
      <c r="E40" s="13"/>
    </row>
    <row r="41" spans="1:5" x14ac:dyDescent="0.25">
      <c r="A41" s="18" t="s">
        <v>12</v>
      </c>
      <c r="B41" s="5" t="s">
        <v>83</v>
      </c>
      <c r="C41" s="15"/>
      <c r="D41" s="25">
        <v>0</v>
      </c>
      <c r="E41" s="13" t="str">
        <f>IF($C$4&gt;0,PRODUCT($C$4,$E$22,D41/100),"")</f>
        <v/>
      </c>
    </row>
    <row r="42" spans="1:5" x14ac:dyDescent="0.25">
      <c r="A42" s="18" t="s">
        <v>95</v>
      </c>
      <c r="B42" s="30" t="s">
        <v>92</v>
      </c>
      <c r="C42" s="15"/>
      <c r="D42" s="25">
        <v>0</v>
      </c>
      <c r="E42" s="13"/>
    </row>
    <row r="43" spans="1:5" ht="13.2" customHeight="1" x14ac:dyDescent="0.25">
      <c r="A43" s="18" t="s">
        <v>13</v>
      </c>
      <c r="B43" s="5" t="s">
        <v>84</v>
      </c>
      <c r="C43" s="15"/>
      <c r="D43" s="25">
        <v>0</v>
      </c>
      <c r="E43" s="13" t="str">
        <f>IF($C$4&gt;0,PRODUCT($C$4,$E$22,D43/100),"")</f>
        <v/>
      </c>
    </row>
    <row r="44" spans="1:5" ht="13.2" customHeight="1" x14ac:dyDescent="0.25">
      <c r="A44" s="18" t="s">
        <v>94</v>
      </c>
      <c r="B44" s="30" t="s">
        <v>92</v>
      </c>
      <c r="C44" s="15"/>
      <c r="D44" s="25">
        <v>0</v>
      </c>
      <c r="E44" s="13"/>
    </row>
    <row r="45" spans="1:5" x14ac:dyDescent="0.25">
      <c r="A45" s="18" t="s">
        <v>14</v>
      </c>
      <c r="B45" s="5" t="s">
        <v>85</v>
      </c>
      <c r="C45" s="15"/>
      <c r="D45" s="25">
        <v>0</v>
      </c>
      <c r="E45" s="13" t="str">
        <f>IF($C$4&gt;0,PRODUCT($C$4,$E$22,D45/100),"")</f>
        <v/>
      </c>
    </row>
    <row r="46" spans="1:5" x14ac:dyDescent="0.25">
      <c r="A46" s="18" t="s">
        <v>93</v>
      </c>
      <c r="B46" s="30" t="s">
        <v>92</v>
      </c>
      <c r="C46" s="15"/>
      <c r="D46" s="25">
        <v>0</v>
      </c>
      <c r="E46" s="13"/>
    </row>
    <row r="47" spans="1:5" x14ac:dyDescent="0.25">
      <c r="A47" s="18" t="s">
        <v>15</v>
      </c>
      <c r="B47" s="5" t="s">
        <v>86</v>
      </c>
      <c r="C47" s="15"/>
      <c r="D47" s="25">
        <v>0</v>
      </c>
      <c r="E47" s="13" t="str">
        <f t="shared" ref="E47:E54" si="1">IF($C$4&gt;0,PRODUCT($C$4,$E$22,D47/100),"")</f>
        <v/>
      </c>
    </row>
    <row r="48" spans="1:5" x14ac:dyDescent="0.25">
      <c r="A48" s="18">
        <v>38</v>
      </c>
      <c r="B48" s="5" t="s">
        <v>47</v>
      </c>
      <c r="C48" s="15"/>
      <c r="D48" s="25">
        <v>0</v>
      </c>
      <c r="E48" s="13" t="str">
        <f t="shared" si="1"/>
        <v/>
      </c>
    </row>
    <row r="49" spans="1:5" x14ac:dyDescent="0.25">
      <c r="A49" s="18" t="s">
        <v>30</v>
      </c>
      <c r="B49" s="5" t="s">
        <v>87</v>
      </c>
      <c r="C49" s="15"/>
      <c r="D49" s="25">
        <v>0</v>
      </c>
      <c r="E49" s="13" t="str">
        <f t="shared" si="1"/>
        <v/>
      </c>
    </row>
    <row r="50" spans="1:5" ht="26.4" x14ac:dyDescent="0.25">
      <c r="A50" s="18">
        <v>40</v>
      </c>
      <c r="B50" s="6" t="s">
        <v>48</v>
      </c>
      <c r="C50" s="15"/>
      <c r="D50" s="25">
        <v>7.4230217476883922E-2</v>
      </c>
      <c r="E50" s="13" t="str">
        <f t="shared" si="1"/>
        <v/>
      </c>
    </row>
    <row r="51" spans="1:5" ht="26.4" x14ac:dyDescent="0.25">
      <c r="A51" s="18" t="s">
        <v>31</v>
      </c>
      <c r="B51" s="6" t="s">
        <v>88</v>
      </c>
      <c r="C51" s="15"/>
      <c r="D51" s="25">
        <v>0</v>
      </c>
      <c r="E51" s="13" t="str">
        <f t="shared" si="1"/>
        <v/>
      </c>
    </row>
    <row r="52" spans="1:5" ht="26.4" x14ac:dyDescent="0.25">
      <c r="A52" s="18" t="s">
        <v>32</v>
      </c>
      <c r="B52" s="6" t="s">
        <v>89</v>
      </c>
      <c r="C52" s="15"/>
      <c r="D52" s="25">
        <v>0</v>
      </c>
      <c r="E52" s="13" t="str">
        <f t="shared" si="1"/>
        <v/>
      </c>
    </row>
    <row r="53" spans="1:5" x14ac:dyDescent="0.25">
      <c r="A53" s="18" t="s">
        <v>33</v>
      </c>
      <c r="B53" s="5" t="s">
        <v>90</v>
      </c>
      <c r="C53" s="15"/>
      <c r="D53" s="25">
        <v>0</v>
      </c>
      <c r="E53" s="13" t="str">
        <f t="shared" si="1"/>
        <v/>
      </c>
    </row>
    <row r="54" spans="1:5" x14ac:dyDescent="0.25">
      <c r="A54" s="18">
        <v>44</v>
      </c>
      <c r="B54" s="5" t="s">
        <v>49</v>
      </c>
      <c r="C54" s="15"/>
      <c r="D54" s="25">
        <v>0</v>
      </c>
      <c r="E54" s="13" t="str">
        <f t="shared" si="1"/>
        <v/>
      </c>
    </row>
    <row r="55" spans="1:5" x14ac:dyDescent="0.25">
      <c r="A55" s="18" t="s">
        <v>50</v>
      </c>
      <c r="B55" s="5" t="s">
        <v>16</v>
      </c>
      <c r="C55" s="15"/>
      <c r="D55" s="24">
        <f>SUM(D25:D31,D34:D36,D48,D50,D54)</f>
        <v>99.999999999999986</v>
      </c>
      <c r="E55" s="13"/>
    </row>
    <row r="56" spans="1:5" ht="26.4" x14ac:dyDescent="0.25">
      <c r="A56" s="18" t="s">
        <v>78</v>
      </c>
      <c r="B56" s="6" t="s">
        <v>91</v>
      </c>
      <c r="C56" s="15"/>
      <c r="D56" s="23">
        <f>IF(D13&gt;0,D13-100,"")</f>
        <v>0</v>
      </c>
      <c r="E56" s="13" t="str">
        <f>IF($C$4&gt;0,PRODUCT($C$4,$E$22,D56/100),"")</f>
        <v/>
      </c>
    </row>
  </sheetData>
  <autoFilter ref="A1:E1" xr:uid="{00000000-0009-0000-0000-000000000000}"/>
  <pageMargins left="0.25" right="0.25" top="0.75" bottom="0.75" header="0.3" footer="0.3"/>
  <pageSetup paperSize="9" scale="33" fitToHeight="0" orientation="portrait" horizontalDpi="1200" verticalDpi="1200" r:id="rId1"/>
  <headerFooter>
    <oddFooter>&amp;C&amp;1#&amp;"Arial"&amp;10&amp;K000000Internal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E69B57-FD86-4B43-A1AC-7F879F161298}">
  <dimension ref="A1:L20"/>
  <sheetViews>
    <sheetView zoomScale="90" zoomScaleNormal="90" workbookViewId="0">
      <selection activeCell="C39" sqref="C39"/>
    </sheetView>
  </sheetViews>
  <sheetFormatPr baseColWidth="10" defaultColWidth="11.44140625" defaultRowHeight="13.2" x14ac:dyDescent="0.25"/>
  <cols>
    <col min="1" max="1" width="9" bestFit="1" customWidth="1"/>
    <col min="2" max="2" width="62" customWidth="1"/>
    <col min="3" max="3" width="30.33203125" customWidth="1"/>
    <col min="4" max="4" width="37" customWidth="1"/>
    <col min="5" max="5" width="29.5546875" customWidth="1"/>
    <col min="6" max="6" width="32.5546875" customWidth="1"/>
    <col min="7" max="7" width="38.109375" customWidth="1"/>
    <col min="8" max="8" width="47.33203125" customWidth="1"/>
    <col min="9" max="9" width="77.6640625" customWidth="1"/>
    <col min="10" max="10" width="45.44140625" customWidth="1"/>
    <col min="11" max="11" width="35.109375" customWidth="1"/>
    <col min="12" max="12" width="61.5546875" customWidth="1"/>
  </cols>
  <sheetData>
    <row r="1" spans="1:12" ht="190.2" customHeight="1" x14ac:dyDescent="0.25">
      <c r="A1" s="3" t="s">
        <v>35</v>
      </c>
      <c r="B1" s="10" t="s">
        <v>72</v>
      </c>
      <c r="C1" s="1" t="s">
        <v>37</v>
      </c>
      <c r="D1" s="1" t="s">
        <v>61</v>
      </c>
      <c r="E1" s="1" t="s">
        <v>62</v>
      </c>
      <c r="F1" s="1" t="s">
        <v>63</v>
      </c>
      <c r="G1" s="1" t="s">
        <v>64</v>
      </c>
      <c r="H1" s="1" t="s">
        <v>73</v>
      </c>
      <c r="I1" s="1" t="s">
        <v>74</v>
      </c>
      <c r="J1" s="1" t="s">
        <v>75</v>
      </c>
      <c r="K1" s="1" t="s">
        <v>76</v>
      </c>
      <c r="L1" s="1" t="s">
        <v>77</v>
      </c>
    </row>
    <row r="2" spans="1:12" x14ac:dyDescent="0.25">
      <c r="A2" s="17" t="s">
        <v>18</v>
      </c>
      <c r="B2" s="8" t="s">
        <v>2</v>
      </c>
      <c r="C2" s="11" t="s">
        <v>98</v>
      </c>
      <c r="D2" s="13"/>
      <c r="E2" s="4"/>
      <c r="F2" s="4"/>
      <c r="G2" s="4"/>
      <c r="H2" s="4"/>
      <c r="I2" s="4"/>
      <c r="J2" s="4"/>
      <c r="K2" s="4"/>
      <c r="L2" s="4"/>
    </row>
    <row r="3" spans="1:12" x14ac:dyDescent="0.25">
      <c r="A3" s="17" t="s">
        <v>19</v>
      </c>
      <c r="B3" s="8" t="s">
        <v>70</v>
      </c>
      <c r="C3" s="11" t="s">
        <v>99</v>
      </c>
      <c r="D3" s="13"/>
      <c r="E3" s="4"/>
      <c r="F3" s="4"/>
      <c r="G3" s="4"/>
      <c r="H3" s="4"/>
      <c r="I3" s="4"/>
      <c r="J3" s="4"/>
      <c r="K3" s="4"/>
      <c r="L3" s="4"/>
    </row>
    <row r="4" spans="1:12" x14ac:dyDescent="0.25">
      <c r="A4" s="17" t="s">
        <v>20</v>
      </c>
      <c r="B4" s="8" t="s">
        <v>0</v>
      </c>
      <c r="C4" s="16"/>
      <c r="D4" s="13"/>
      <c r="E4" s="4"/>
      <c r="F4" s="4"/>
      <c r="G4" s="4"/>
      <c r="H4" s="4"/>
      <c r="I4" s="4"/>
      <c r="J4" s="4"/>
      <c r="K4" s="4"/>
      <c r="L4" s="4"/>
    </row>
    <row r="5" spans="1:12" x14ac:dyDescent="0.25">
      <c r="A5" s="18" t="s">
        <v>21</v>
      </c>
      <c r="B5" s="5" t="s">
        <v>1</v>
      </c>
      <c r="C5" s="16"/>
      <c r="D5" s="13"/>
      <c r="E5" s="4"/>
      <c r="F5" s="4"/>
      <c r="G5" s="4"/>
      <c r="H5" s="4"/>
      <c r="I5" s="4"/>
      <c r="J5" s="4"/>
      <c r="K5" s="4"/>
      <c r="L5" s="4"/>
    </row>
    <row r="6" spans="1:12" x14ac:dyDescent="0.25">
      <c r="A6" s="18" t="s">
        <v>22</v>
      </c>
      <c r="B6" s="5" t="s">
        <v>71</v>
      </c>
      <c r="C6" s="11" t="s">
        <v>100</v>
      </c>
      <c r="D6" s="13"/>
      <c r="E6" s="4"/>
      <c r="F6" s="4"/>
      <c r="G6" s="4"/>
      <c r="H6" s="4"/>
      <c r="I6" s="4"/>
      <c r="J6" s="4"/>
      <c r="K6" s="4"/>
      <c r="L6" s="4"/>
    </row>
    <row r="7" spans="1:12" x14ac:dyDescent="0.25">
      <c r="A7" s="18" t="s">
        <v>65</v>
      </c>
      <c r="B7" s="5" t="s">
        <v>23</v>
      </c>
      <c r="C7" s="11" t="s">
        <v>101</v>
      </c>
      <c r="D7" s="13"/>
      <c r="E7" s="4"/>
      <c r="F7" s="4"/>
      <c r="G7" s="4"/>
      <c r="H7" s="4"/>
      <c r="I7" s="4"/>
      <c r="J7" s="4"/>
      <c r="K7" s="4"/>
      <c r="L7" s="4"/>
    </row>
    <row r="8" spans="1:12" x14ac:dyDescent="0.25">
      <c r="A8" s="18" t="s">
        <v>66</v>
      </c>
      <c r="B8" s="5" t="s">
        <v>24</v>
      </c>
      <c r="C8" s="11" t="s">
        <v>102</v>
      </c>
      <c r="D8" s="13"/>
      <c r="E8" s="4"/>
      <c r="F8" s="4"/>
      <c r="G8" s="4"/>
      <c r="H8" s="4"/>
      <c r="I8" s="4"/>
      <c r="J8" s="4"/>
      <c r="K8" s="4"/>
      <c r="L8" s="4"/>
    </row>
    <row r="9" spans="1:12" x14ac:dyDescent="0.25">
      <c r="A9" s="18" t="s">
        <v>67</v>
      </c>
      <c r="B9" s="5" t="s">
        <v>51</v>
      </c>
      <c r="C9" s="15"/>
      <c r="D9" s="19">
        <v>7.6353</v>
      </c>
      <c r="E9" s="4"/>
      <c r="F9" s="4"/>
      <c r="G9" s="4"/>
      <c r="H9" s="4"/>
      <c r="I9" s="4"/>
      <c r="J9" s="4"/>
      <c r="K9" s="4"/>
      <c r="L9" s="4"/>
    </row>
    <row r="10" spans="1:12" x14ac:dyDescent="0.25">
      <c r="A10" s="18" t="s">
        <v>68</v>
      </c>
      <c r="B10" s="5" t="s">
        <v>69</v>
      </c>
      <c r="C10" s="20" t="s">
        <v>106</v>
      </c>
      <c r="D10" s="12"/>
      <c r="E10" s="7"/>
      <c r="F10" s="7"/>
      <c r="G10" s="7"/>
      <c r="H10" s="7"/>
      <c r="I10" s="7"/>
      <c r="J10" s="7"/>
      <c r="K10" s="7"/>
      <c r="L10" s="7"/>
    </row>
    <row r="11" spans="1:12" x14ac:dyDescent="0.25">
      <c r="A11" s="18">
        <v>1</v>
      </c>
      <c r="B11" s="32" t="s">
        <v>107</v>
      </c>
      <c r="C11" s="15"/>
      <c r="D11" s="29" t="str">
        <f t="shared" ref="D11:D20" si="0">IF($C$4&gt;0,PRODUCT($C$4,$C$5,H11/100),"")</f>
        <v/>
      </c>
      <c r="E11" s="28" t="s">
        <v>108</v>
      </c>
      <c r="F11" s="9">
        <v>774893</v>
      </c>
      <c r="G11" s="9"/>
      <c r="H11" s="9">
        <v>8.7947619544075835</v>
      </c>
      <c r="I11" s="9">
        <v>0</v>
      </c>
      <c r="J11" s="9">
        <v>8.7947619544075835</v>
      </c>
      <c r="K11" s="9">
        <v>0</v>
      </c>
      <c r="L11" s="9">
        <v>0</v>
      </c>
    </row>
    <row r="12" spans="1:12" x14ac:dyDescent="0.25">
      <c r="A12" s="18">
        <v>2</v>
      </c>
      <c r="B12" s="32" t="s">
        <v>109</v>
      </c>
      <c r="C12" s="15"/>
      <c r="D12" s="29" t="str">
        <f t="shared" si="0"/>
        <v/>
      </c>
      <c r="E12" s="28" t="s">
        <v>110</v>
      </c>
      <c r="F12" s="9">
        <v>890167</v>
      </c>
      <c r="G12" s="9"/>
      <c r="H12" s="9">
        <v>7.2763753375238469</v>
      </c>
      <c r="I12" s="9">
        <v>0</v>
      </c>
      <c r="J12" s="9">
        <v>7.2763753375238469</v>
      </c>
      <c r="K12" s="9">
        <v>0</v>
      </c>
      <c r="L12" s="9">
        <v>0</v>
      </c>
    </row>
    <row r="13" spans="1:12" x14ac:dyDescent="0.25">
      <c r="A13" s="18">
        <v>3</v>
      </c>
      <c r="B13" s="32" t="s">
        <v>111</v>
      </c>
      <c r="C13" s="15"/>
      <c r="D13" s="29" t="str">
        <f t="shared" si="0"/>
        <v/>
      </c>
      <c r="E13" s="28" t="s">
        <v>112</v>
      </c>
      <c r="F13" s="9">
        <v>895007</v>
      </c>
      <c r="G13" s="9"/>
      <c r="H13" s="9">
        <v>6.9536824353925129</v>
      </c>
      <c r="I13" s="9">
        <v>0</v>
      </c>
      <c r="J13" s="9">
        <v>6.9536824353925129</v>
      </c>
      <c r="K13" s="9">
        <v>0</v>
      </c>
      <c r="L13" s="9">
        <v>0</v>
      </c>
    </row>
    <row r="14" spans="1:12" x14ac:dyDescent="0.25">
      <c r="A14" s="18">
        <v>4</v>
      </c>
      <c r="B14" s="32" t="s">
        <v>113</v>
      </c>
      <c r="C14" s="15"/>
      <c r="D14" s="29" t="str">
        <f t="shared" si="0"/>
        <v/>
      </c>
      <c r="E14" s="28" t="s">
        <v>114</v>
      </c>
      <c r="F14" s="9">
        <v>581553</v>
      </c>
      <c r="G14" s="9"/>
      <c r="H14" s="9">
        <v>6.5157797947669414</v>
      </c>
      <c r="I14" s="9">
        <v>0</v>
      </c>
      <c r="J14" s="9">
        <v>6.5157797947669414</v>
      </c>
      <c r="K14" s="9">
        <v>0</v>
      </c>
      <c r="L14" s="9">
        <v>0</v>
      </c>
    </row>
    <row r="15" spans="1:12" x14ac:dyDescent="0.25">
      <c r="A15" s="18">
        <v>5</v>
      </c>
      <c r="B15" s="32" t="s">
        <v>115</v>
      </c>
      <c r="C15" s="15"/>
      <c r="D15" s="29" t="str">
        <f t="shared" si="0"/>
        <v/>
      </c>
      <c r="E15" s="28" t="s">
        <v>116</v>
      </c>
      <c r="F15" s="9">
        <v>871899</v>
      </c>
      <c r="G15" s="9"/>
      <c r="H15" s="9">
        <v>5.9076379927861593</v>
      </c>
      <c r="I15" s="9">
        <v>0</v>
      </c>
      <c r="J15" s="9">
        <v>5.9076379927861593</v>
      </c>
      <c r="K15" s="9">
        <v>0</v>
      </c>
      <c r="L15" s="9">
        <v>0</v>
      </c>
    </row>
    <row r="16" spans="1:12" x14ac:dyDescent="0.25">
      <c r="A16" s="18">
        <v>6</v>
      </c>
      <c r="B16" s="32" t="s">
        <v>117</v>
      </c>
      <c r="C16" s="15"/>
      <c r="D16" s="29" t="str">
        <f t="shared" si="0"/>
        <v/>
      </c>
      <c r="E16" s="28" t="s">
        <v>118</v>
      </c>
      <c r="F16" s="9">
        <v>270436</v>
      </c>
      <c r="G16" s="9"/>
      <c r="H16" s="9">
        <v>5.1484052042622892</v>
      </c>
      <c r="I16" s="9">
        <v>0</v>
      </c>
      <c r="J16" s="9">
        <v>5.1484052042622892</v>
      </c>
      <c r="K16" s="9">
        <v>0</v>
      </c>
      <c r="L16" s="9">
        <v>0</v>
      </c>
    </row>
    <row r="17" spans="1:12" x14ac:dyDescent="0.25">
      <c r="A17" s="18">
        <v>7</v>
      </c>
      <c r="B17" s="32" t="s">
        <v>119</v>
      </c>
      <c r="C17" s="15"/>
      <c r="D17" s="29" t="str">
        <f t="shared" si="0"/>
        <v/>
      </c>
      <c r="E17" s="28" t="s">
        <v>120</v>
      </c>
      <c r="F17" s="9">
        <v>812326</v>
      </c>
      <c r="G17" s="9"/>
      <c r="H17" s="9">
        <v>4.8401047870407057</v>
      </c>
      <c r="I17" s="9">
        <v>0</v>
      </c>
      <c r="J17" s="9">
        <v>4.8401047870407057</v>
      </c>
      <c r="K17" s="9">
        <v>0</v>
      </c>
      <c r="L17" s="9">
        <v>0</v>
      </c>
    </row>
    <row r="18" spans="1:12" x14ac:dyDescent="0.25">
      <c r="A18" s="18">
        <v>8</v>
      </c>
      <c r="B18" s="32" t="s">
        <v>121</v>
      </c>
      <c r="C18" s="15"/>
      <c r="D18" s="29" t="str">
        <f t="shared" si="0"/>
        <v/>
      </c>
      <c r="E18" s="28"/>
      <c r="F18" s="9">
        <v>274946</v>
      </c>
      <c r="G18" s="9"/>
      <c r="H18" s="9">
        <v>4.5499795960527782</v>
      </c>
      <c r="I18" s="9">
        <v>0</v>
      </c>
      <c r="J18" s="9">
        <v>4.5499795960527782</v>
      </c>
      <c r="K18" s="9">
        <v>0</v>
      </c>
      <c r="L18" s="9">
        <v>0</v>
      </c>
    </row>
    <row r="19" spans="1:12" x14ac:dyDescent="0.25">
      <c r="A19" s="18">
        <v>9</v>
      </c>
      <c r="B19" s="32" t="s">
        <v>122</v>
      </c>
      <c r="C19" s="15"/>
      <c r="D19" s="29" t="str">
        <f t="shared" si="0"/>
        <v/>
      </c>
      <c r="E19" s="28" t="s">
        <v>123</v>
      </c>
      <c r="F19" s="9">
        <v>205082</v>
      </c>
      <c r="G19" s="9"/>
      <c r="H19" s="9">
        <v>4.4690452086505497</v>
      </c>
      <c r="I19" s="9">
        <v>0</v>
      </c>
      <c r="J19" s="9">
        <v>4.4690452086505497</v>
      </c>
      <c r="K19" s="9">
        <v>0</v>
      </c>
      <c r="L19" s="9">
        <v>0</v>
      </c>
    </row>
    <row r="20" spans="1:12" x14ac:dyDescent="0.25">
      <c r="A20" s="18">
        <v>10</v>
      </c>
      <c r="B20" s="32" t="s">
        <v>124</v>
      </c>
      <c r="C20" s="15"/>
      <c r="D20" s="29" t="str">
        <f t="shared" si="0"/>
        <v/>
      </c>
      <c r="E20" s="28" t="s">
        <v>125</v>
      </c>
      <c r="F20" s="9">
        <v>741627</v>
      </c>
      <c r="G20" s="9"/>
      <c r="H20" s="9">
        <v>4.4548697088543427</v>
      </c>
      <c r="I20" s="9">
        <v>0</v>
      </c>
      <c r="J20" s="9">
        <v>4.4548697088543427</v>
      </c>
      <c r="K20" s="9">
        <v>0</v>
      </c>
      <c r="L20" s="9">
        <v>0</v>
      </c>
    </row>
  </sheetData>
  <pageMargins left="0.7" right="0.7" top="0.78740157499999996" bottom="0.78740157499999996" header="0.3" footer="0.3"/>
  <pageSetup paperSize="9" orientation="portrait" r:id="rId1"/>
  <headerFooter>
    <oddFooter>&amp;C&amp;1#&amp;"Arial"&amp;10&amp;K000000Internal</oddFoot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SystemFolder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E357920CC56C4B88135B91A9D698FC" ma:contentTypeVersion="3" ma:contentTypeDescription="Create a new document." ma:contentTypeScope="" ma:versionID="dae9711d5e57d31c4bb9465ab39073ba">
  <xsd:schema xmlns:xsd="http://www.w3.org/2001/XMLSchema" xmlns:xs="http://www.w3.org/2001/XMLSchema" xmlns:p="http://schemas.microsoft.com/office/2006/metadata/properties" xmlns:ns1="http://schemas.microsoft.com/sharepoint/v3" xmlns:ns2="93a226cd-ecb5-41ad-9481-8711f0a6e9de" targetNamespace="http://schemas.microsoft.com/office/2006/metadata/properties" ma:root="true" ma:fieldsID="43afa9524e747a6be7349e2e46bdd424" ns1:_="" ns2:_="">
    <xsd:import namespace="http://schemas.microsoft.com/sharepoint/v3"/>
    <xsd:import namespace="93a226cd-ecb5-41ad-9481-8711f0a6e9de"/>
    <xsd:element name="properties">
      <xsd:complexType>
        <xsd:sequence>
          <xsd:element name="documentManagement">
            <xsd:complexType>
              <xsd:all>
                <xsd:element ref="ns1:IsSystemFolder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IsSystemFolder" ma:index="8" nillable="true" ma:displayName="Is system folder field" ma:description="Is system folder field description" ma:internalName="IsSystemFolder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a226cd-ecb5-41ad-9481-8711f0a6e9de" elementFormDefault="qualified">
    <xsd:import namespace="http://schemas.microsoft.com/office/2006/documentManagement/types"/>
    <xsd:import namespace="http://schemas.microsoft.com/office/infopath/2007/PartnerControls"/>
    <xsd:element name="SharedWithUsers" ma:index="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8CC6B54-C6FC-40A4-BBB4-1D69E68BEE23}">
  <ds:schemaRefs>
    <ds:schemaRef ds:uri="http://schemas.microsoft.com/office/infopath/2007/PartnerControls"/>
    <ds:schemaRef ds:uri="http://purl.org/dc/terms/"/>
    <ds:schemaRef ds:uri="http://www.w3.org/XML/1998/namespace"/>
    <ds:schemaRef ds:uri="http://purl.org/dc/elements/1.1/"/>
    <ds:schemaRef ds:uri="fa35347a-61f6-4506-a3e0-a88f8b2291cb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D5A185A0-BE08-4534-AB38-8F28097A6B1D}"/>
</file>

<file path=customXml/itemProps3.xml><?xml version="1.0" encoding="utf-8"?>
<ds:datastoreItem xmlns:ds="http://schemas.openxmlformats.org/officeDocument/2006/customXml" ds:itemID="{9EAEF7C1-540A-4F16-AA3E-2A56A1549D8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BVI-Datenblatt</vt:lpstr>
      <vt:lpstr>BVI-Schuldnerliste</vt:lpstr>
    </vt:vector>
  </TitlesOfParts>
  <Company>BVI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Vorschlag</dc:creator>
  <cp:lastModifiedBy>Brandt, Florian</cp:lastModifiedBy>
  <cp:lastPrinted>2021-08-19T09:11:26Z</cp:lastPrinted>
  <dcterms:created xsi:type="dcterms:W3CDTF">2002-12-03T18:20:38Z</dcterms:created>
  <dcterms:modified xsi:type="dcterms:W3CDTF">2025-01-07T09:28:36Z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0x010100EAE357920CC56C4B88135B91A9D698FC</vt:lpwstr>
  </property>
</Properties>
</file>